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ictures\MP Navigator EX\2019\March 2019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20" i="2"/>
  <c r="D27" i="2"/>
  <c r="D39" i="2"/>
  <c r="D38" i="2" s="1"/>
  <c r="D55" i="2" s="1"/>
  <c r="D49" i="2"/>
  <c r="E20" i="2"/>
  <c r="E6" i="2" s="1"/>
  <c r="E55" i="2" s="1"/>
  <c r="E27" i="2"/>
  <c r="E38" i="2"/>
  <c r="E39" i="2"/>
  <c r="E49" i="2"/>
  <c r="F6" i="2"/>
  <c r="F20" i="2"/>
  <c r="F27" i="2"/>
  <c r="F39" i="2"/>
  <c r="F38" i="2" s="1"/>
  <c r="F55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55" i="2" s="1"/>
  <c r="H49" i="2"/>
  <c r="I20" i="2"/>
  <c r="I6" i="2" s="1"/>
  <c r="I55" i="2" s="1"/>
  <c r="I27" i="2"/>
  <c r="I38" i="2"/>
  <c r="I39" i="2"/>
  <c r="I49" i="2"/>
  <c r="J6" i="2"/>
  <c r="J20" i="2"/>
  <c r="J27" i="2"/>
  <c r="J39" i="2"/>
  <c r="J38" i="2" s="1"/>
  <c r="J55" i="2" s="1"/>
  <c r="J49" i="2"/>
  <c r="K20" i="2"/>
  <c r="K6" i="2" s="1"/>
  <c r="K55" i="2" s="1"/>
  <c r="K27" i="2"/>
  <c r="K38" i="2"/>
  <c r="K39" i="2"/>
  <c r="K49" i="2"/>
  <c r="L6" i="2"/>
  <c r="L20" i="2"/>
  <c r="L27" i="2"/>
  <c r="L39" i="2"/>
  <c r="L38" i="2" s="1"/>
  <c r="L55" i="2" s="1"/>
  <c r="L49" i="2"/>
  <c r="E4" i="3"/>
  <c r="F4" i="3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<sst xmlns="http://schemas.openxmlformats.org/spreadsheetml/2006/main" count="148" uniqueCount="127">
  <si>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</si>
  <si>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</si>
  <si>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</si>
  <si>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</si>
  <si>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</si>
  <si>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</si>
  <si>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</si>
  <si>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</si>
  <si>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</si>
  <si>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</si>
  <si>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</si>
  <si>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</si>
  <si>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</si>
  <si>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</si>
  <si>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</si>
  <si>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</si>
  <si>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</si>
  <si>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</si>
  <si>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</si>
  <si>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</si>
  <si>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</si>
  <si>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</si>
  <si>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</si>
  <si>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</si>
  <si>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Коперніка</t>
  </si>
  <si>
    <t>(поштовий індекс, область /АР Крим, район, населений пункт, вулиця /провулок, площа тощо)</t>
  </si>
  <si>
    <t>14а</t>
  </si>
  <si>
    <t>(№ будинку /корпусу, № квартири /офісу)</t>
  </si>
  <si>
    <t>2018 рік</t>
  </si>
  <si>
    <t>Костопільський районний суд Рівненської області</t>
  </si>
  <si>
    <t>35000, Рівненська область,м. Костопіль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</si>
  <si>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</si>
  <si>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</si>
  <si>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</si>
  <si>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</si>
  <si>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</si>
  <si>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</si>
  <si>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</si>
  <si>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</si>
  <si>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</si>
  <si>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</si>
  <si>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</si>
  <si>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</si>
  <si>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</si>
  <si>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</si>
  <si>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</si>
  <si>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</si>
  <si>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</si>
  <si>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</si>
  <si>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</si>
  <si>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</si>
  <si>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</si>
  <si>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</si>
  <si>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</si>
  <si>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</si>
  <si>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</si>
  <si>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</si>
  <si>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</si>
  <si>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</si>
  <si>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</si>
  <si>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</si>
  <si>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</si>
  <si>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</si>
  <si>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</si>
  <si>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</si>
  <si>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</si>
  <si>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</si>
  <si>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</si>
  <si>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</si>
  <si>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</si>
  <si>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</si>
  <si>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</si>
  <si>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</si>
  <si>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</si>
  <si>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</si>
  <si>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</si>
  <si>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</si>
  <si>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</si>
  <si>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</si>
  <si>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</si>
  <si>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</si>
  <si>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</si>
  <si>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</si>
  <si>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</si>
  <si>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</si>
  <si>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</si>
  <si>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</si>
  <si>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</si>
  <si>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</si>
  <si>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</si>
  <si>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</si>
  <si>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</si>
  <si>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</si>
  <si>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</si>
  <si>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</si>
  <si>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</si>
  <si>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</si>
  <si>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</si>
  <si>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</si>
  <si>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</si>
  <si>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</si>
  <si>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</si>
  <si>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</si>
  <si>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</si>
  <si>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</si>
  <si>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</si>
  <si>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</si>
  <si>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</si>
  <si>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</si>
  <si>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</si>
  <si>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</si>
  <si>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</si>
  <si>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</si>
  <si>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</si>
  <si>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</si>
  <si>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</si>
  <si>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</si>
  <si>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</si>
  <si>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</si>
  <si>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</si>
  <si>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(03657) 2-07-27</t>
  </si>
  <si>
    <t>(03657) 2-36-52</t>
  </si>
  <si>
    <t>inbox@ks.rv.court.gov.ua</t>
  </si>
  <si>
    <t>О.С. Цвіркун</t>
  </si>
  <si>
    <t xml:space="preserve">(ПІБ)    </t>
  </si>
  <si>
    <t>І.М. Парфенюк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</si>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</sst>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31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28</v>
      </c>
      <c r="E5" s="36"/>
      <c r="F5" s="36"/>
      <c r="G5" s="5"/>
      <c r="H5" s="5"/>
    </row>
    <row r="6" spans="1:8" ht="12.95" customHeight="1">
      <c r="D6" s="37"/>
      <c r="E6" s="46" t="s">
        <v>32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33</v>
      </c>
      <c r="F10" s="11"/>
      <c r="G10" s="45" t="s">
        <v>42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43</v>
      </c>
    </row>
    <row r="12" spans="1:8" ht="37.700000000000003" customHeight="1">
      <c r="A12" s="1"/>
      <c r="B12" s="9" t="s">
        <v>12</v>
      </c>
      <c r="C12" s="26"/>
      <c r="D12" s="40"/>
      <c r="E12" s="50" t="s">
        <v>34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44</v>
      </c>
    </row>
    <row r="14" spans="1:8" ht="12.95" customHeight="1">
      <c r="A14" s="1"/>
      <c r="B14" s="9" t="s">
        <v>13</v>
      </c>
      <c r="C14" s="26"/>
      <c r="D14" s="40"/>
      <c r="E14" s="51" t="s">
        <v>34</v>
      </c>
      <c r="F14" s="57" t="s">
        <v>39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40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34</v>
      </c>
      <c r="F17" s="58" t="s">
        <v>41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34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35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36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37</v>
      </c>
      <c r="F28" s="56"/>
    </row>
    <row r="29" spans="1:8" ht="12.95" customHeight="1">
      <c r="A29" s="2"/>
      <c r="B29" s="14"/>
      <c r="C29" s="30"/>
      <c r="D29" s="43"/>
      <c r="E29" s="55" t="s">
        <v>38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29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30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 t="s">
        <v>26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27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&amp;L3B9A6623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47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45</v>
      </c>
      <c r="B2" s="71" t="s">
        <v>48</v>
      </c>
      <c r="C2" s="79" t="s">
        <v>87</v>
      </c>
      <c r="D2" s="86" t="s">
        <v>88</v>
      </c>
      <c r="E2" s="91" t="s">
        <v>89</v>
      </c>
      <c r="F2" s="94"/>
      <c r="G2" s="96" t="s">
        <v>92</v>
      </c>
      <c r="H2" s="99"/>
      <c r="I2" s="96" t="s">
        <v>94</v>
      </c>
      <c r="J2" s="99"/>
      <c r="K2" s="96" t="s">
        <v>95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90</v>
      </c>
      <c r="F3" s="92" t="s">
        <v>91</v>
      </c>
      <c r="G3" s="97" t="s">
        <v>90</v>
      </c>
      <c r="H3" s="97" t="s">
        <v>93</v>
      </c>
      <c r="I3" s="97" t="s">
        <v>90</v>
      </c>
      <c r="J3" s="97" t="s">
        <v>93</v>
      </c>
      <c r="K3" s="97" t="s">
        <v>90</v>
      </c>
      <c r="L3" s="97" t="s">
        <v>96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46</v>
      </c>
      <c r="B5" s="68" t="s">
        <v>49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50</v>
      </c>
      <c r="C6" s="83">
        <f t="shared" ref="C6:L6" si="0">SUM(C7,C10,C13,C14,C15,C20,C23,C24,C18,C19)</f>
        <v>982</v>
      </c>
      <c r="D6" s="83">
        <f t="shared" si="0"/>
        <v>909758.26999999909</v>
      </c>
      <c r="E6" s="83">
        <f t="shared" si="0"/>
        <v>716</v>
      </c>
      <c r="F6" s="83">
        <f t="shared" si="0"/>
        <v>699903</v>
      </c>
      <c r="G6" s="83">
        <f t="shared" si="0"/>
        <v>39</v>
      </c>
      <c r="H6" s="83">
        <f t="shared" si="0"/>
        <v>21334.600000000002</v>
      </c>
      <c r="I6" s="83">
        <f t="shared" si="0"/>
        <v>195</v>
      </c>
      <c r="J6" s="83">
        <f t="shared" si="0"/>
        <v>141636.15</v>
      </c>
      <c r="K6" s="83">
        <f t="shared" si="0"/>
        <v>245</v>
      </c>
      <c r="L6" s="83">
        <f t="shared" si="0"/>
        <v>214932.13999999998</v>
      </c>
      <c r="M6" s="56"/>
    </row>
    <row r="7" spans="1:13" ht="16.7" customHeight="1">
      <c r="A7" s="69">
        <v>2</v>
      </c>
      <c r="B7" s="73" t="s">
        <v>51</v>
      </c>
      <c r="C7" s="82">
        <v>425</v>
      </c>
      <c r="D7" s="82">
        <v>553076.56999999902</v>
      </c>
      <c r="E7" s="82">
        <v>228</v>
      </c>
      <c r="F7" s="82">
        <v>387777.88</v>
      </c>
      <c r="G7" s="82">
        <v>10</v>
      </c>
      <c r="H7" s="82">
        <v>8393</v>
      </c>
      <c r="I7" s="82">
        <v>148</v>
      </c>
      <c r="J7" s="82">
        <v>107480.89</v>
      </c>
      <c r="K7" s="82">
        <v>195</v>
      </c>
      <c r="L7" s="82">
        <v>165631.34</v>
      </c>
      <c r="M7" s="56"/>
    </row>
    <row r="8" spans="1:13" ht="16.7" customHeight="1">
      <c r="A8" s="69">
        <v>3</v>
      </c>
      <c r="B8" s="74" t="s">
        <v>52</v>
      </c>
      <c r="C8" s="82">
        <v>146</v>
      </c>
      <c r="D8" s="82">
        <v>312334.75</v>
      </c>
      <c r="E8" s="82">
        <v>141</v>
      </c>
      <c r="F8" s="82">
        <v>292092.09000000003</v>
      </c>
      <c r="G8" s="82">
        <v>3</v>
      </c>
      <c r="H8" s="82">
        <v>5286</v>
      </c>
      <c r="I8" s="82">
        <v>7</v>
      </c>
      <c r="J8" s="82">
        <v>8595.66</v>
      </c>
      <c r="K8" s="82">
        <v>3</v>
      </c>
      <c r="L8" s="82">
        <v>16729.8</v>
      </c>
      <c r="M8" s="56"/>
    </row>
    <row r="9" spans="1:13" ht="16.7" customHeight="1">
      <c r="A9" s="69">
        <v>4</v>
      </c>
      <c r="B9" s="74" t="s">
        <v>53</v>
      </c>
      <c r="C9" s="82">
        <v>279</v>
      </c>
      <c r="D9" s="82">
        <v>240741.81999999899</v>
      </c>
      <c r="E9" s="82">
        <v>87</v>
      </c>
      <c r="F9" s="82">
        <v>95685.790000000095</v>
      </c>
      <c r="G9" s="82">
        <v>7</v>
      </c>
      <c r="H9" s="82">
        <v>3107</v>
      </c>
      <c r="I9" s="82">
        <v>141</v>
      </c>
      <c r="J9" s="82">
        <v>98885.2300000002</v>
      </c>
      <c r="K9" s="82">
        <v>192</v>
      </c>
      <c r="L9" s="82">
        <v>148901.54</v>
      </c>
      <c r="M9" s="56"/>
    </row>
    <row r="10" spans="1:13" ht="19.7" customHeight="1">
      <c r="A10" s="69">
        <v>5</v>
      </c>
      <c r="B10" s="73" t="s">
        <v>54</v>
      </c>
      <c r="C10" s="82">
        <v>183</v>
      </c>
      <c r="D10" s="82">
        <v>148008</v>
      </c>
      <c r="E10" s="82">
        <v>154</v>
      </c>
      <c r="F10" s="82">
        <v>141281.16</v>
      </c>
      <c r="G10" s="82">
        <v>11</v>
      </c>
      <c r="H10" s="82">
        <v>5541.2</v>
      </c>
      <c r="I10" s="82">
        <v>19</v>
      </c>
      <c r="J10" s="82">
        <v>25683.46</v>
      </c>
      <c r="K10" s="82">
        <v>17</v>
      </c>
      <c r="L10" s="82">
        <v>11981.6</v>
      </c>
      <c r="M10" s="56"/>
    </row>
    <row r="11" spans="1:13" ht="19.7" customHeight="1">
      <c r="A11" s="69">
        <v>6</v>
      </c>
      <c r="B11" s="74" t="s">
        <v>55</v>
      </c>
      <c r="C11" s="82">
        <v>18</v>
      </c>
      <c r="D11" s="82">
        <v>31716</v>
      </c>
      <c r="E11" s="82">
        <v>16</v>
      </c>
      <c r="F11" s="82">
        <v>35963.06</v>
      </c>
      <c r="G11" s="82">
        <v>1</v>
      </c>
      <c r="H11" s="82">
        <v>1762</v>
      </c>
      <c r="I11" s="82">
        <v>4</v>
      </c>
      <c r="J11" s="82">
        <v>15978.26</v>
      </c>
      <c r="K11" s="82"/>
      <c r="L11" s="82"/>
      <c r="M11" s="56"/>
    </row>
    <row r="12" spans="1:13" ht="19.7" customHeight="1">
      <c r="A12" s="69">
        <v>7</v>
      </c>
      <c r="B12" s="74" t="s">
        <v>56</v>
      </c>
      <c r="C12" s="82">
        <v>165</v>
      </c>
      <c r="D12" s="82">
        <v>116292</v>
      </c>
      <c r="E12" s="82">
        <v>138</v>
      </c>
      <c r="F12" s="82">
        <v>105318.1</v>
      </c>
      <c r="G12" s="82">
        <v>10</v>
      </c>
      <c r="H12" s="82">
        <v>3779.2</v>
      </c>
      <c r="I12" s="82">
        <v>15</v>
      </c>
      <c r="J12" s="82">
        <v>9705.2000000000007</v>
      </c>
      <c r="K12" s="82">
        <v>17</v>
      </c>
      <c r="L12" s="82">
        <v>11981.6</v>
      </c>
      <c r="M12" s="56"/>
    </row>
    <row r="13" spans="1:13" ht="15.2" customHeight="1">
      <c r="A13" s="69">
        <v>8</v>
      </c>
      <c r="B13" s="73" t="s">
        <v>57</v>
      </c>
      <c r="C13" s="82">
        <v>178</v>
      </c>
      <c r="D13" s="82">
        <v>125454.39999999999</v>
      </c>
      <c r="E13" s="82">
        <v>169</v>
      </c>
      <c r="F13" s="82">
        <v>120889.26</v>
      </c>
      <c r="G13" s="82">
        <v>17</v>
      </c>
      <c r="H13" s="82">
        <v>7048</v>
      </c>
      <c r="I13" s="82">
        <v>7</v>
      </c>
      <c r="J13" s="82">
        <v>4164</v>
      </c>
      <c r="K13" s="82">
        <v>3</v>
      </c>
      <c r="L13" s="82">
        <v>2114.4</v>
      </c>
      <c r="M13" s="56"/>
    </row>
    <row r="14" spans="1:13" ht="15.95" customHeight="1">
      <c r="A14" s="69">
        <v>9</v>
      </c>
      <c r="B14" s="73" t="s">
        <v>58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85</v>
      </c>
      <c r="D15" s="82">
        <v>31539.800000000101</v>
      </c>
      <c r="E15" s="82">
        <v>79</v>
      </c>
      <c r="F15" s="82">
        <v>31717.200000000001</v>
      </c>
      <c r="G15" s="82">
        <v>1</v>
      </c>
      <c r="H15" s="82">
        <v>352.4</v>
      </c>
      <c r="I15" s="82"/>
      <c r="J15" s="82"/>
      <c r="K15" s="82">
        <v>5</v>
      </c>
      <c r="L15" s="82">
        <v>1762</v>
      </c>
      <c r="M15" s="56"/>
    </row>
    <row r="16" spans="1:13" ht="21.2" customHeight="1">
      <c r="A16" s="69">
        <v>11</v>
      </c>
      <c r="B16" s="74" t="s">
        <v>55</v>
      </c>
      <c r="C16" s="82">
        <v>3</v>
      </c>
      <c r="D16" s="82">
        <v>2643</v>
      </c>
      <c r="E16" s="82">
        <v>3</v>
      </c>
      <c r="F16" s="82">
        <v>2643</v>
      </c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56</v>
      </c>
      <c r="C17" s="82">
        <v>82</v>
      </c>
      <c r="D17" s="82">
        <v>28896.799999999999</v>
      </c>
      <c r="E17" s="82">
        <v>76</v>
      </c>
      <c r="F17" s="82">
        <v>29074.2</v>
      </c>
      <c r="G17" s="82">
        <v>1</v>
      </c>
      <c r="H17" s="82">
        <v>352.4</v>
      </c>
      <c r="I17" s="82"/>
      <c r="J17" s="82"/>
      <c r="K17" s="82">
        <v>5</v>
      </c>
      <c r="L17" s="82">
        <v>1762</v>
      </c>
      <c r="M17" s="56"/>
    </row>
    <row r="18" spans="1:13" ht="21.2" customHeight="1">
      <c r="A18" s="69">
        <v>13</v>
      </c>
      <c r="B18" s="75" t="s">
        <v>59</v>
      </c>
      <c r="C18" s="82">
        <v>107</v>
      </c>
      <c r="D18" s="82">
        <v>18853.400000000001</v>
      </c>
      <c r="E18" s="82">
        <v>83</v>
      </c>
      <c r="F18" s="82">
        <v>14624.6</v>
      </c>
      <c r="G18" s="82"/>
      <c r="H18" s="82"/>
      <c r="I18" s="82">
        <v>21</v>
      </c>
      <c r="J18" s="82">
        <v>4307.8</v>
      </c>
      <c r="K18" s="82">
        <v>24</v>
      </c>
      <c r="L18" s="82">
        <v>4228.8</v>
      </c>
      <c r="M18" s="56"/>
    </row>
    <row r="19" spans="1:13" ht="21.2" customHeight="1">
      <c r="A19" s="69">
        <v>14</v>
      </c>
      <c r="B19" s="75" t="s">
        <v>60</v>
      </c>
      <c r="C19" s="82">
        <v>1</v>
      </c>
      <c r="D19" s="82">
        <v>88.1</v>
      </c>
      <c r="E19" s="82">
        <v>1</v>
      </c>
      <c r="F19" s="82">
        <v>88.1</v>
      </c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61</v>
      </c>
      <c r="C20" s="82">
        <f t="shared" ref="C20:L20" si="1">SUM(C21:C22)</f>
        <v>3</v>
      </c>
      <c r="D20" s="82">
        <f t="shared" si="1"/>
        <v>32738</v>
      </c>
      <c r="E20" s="82">
        <f t="shared" si="1"/>
        <v>2</v>
      </c>
      <c r="F20" s="82">
        <f t="shared" si="1"/>
        <v>3524.8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1</v>
      </c>
      <c r="L20" s="82">
        <f t="shared" si="1"/>
        <v>29214</v>
      </c>
      <c r="M20" s="56"/>
    </row>
    <row r="21" spans="1:13" ht="15">
      <c r="A21" s="69">
        <v>16</v>
      </c>
      <c r="B21" s="76" t="s">
        <v>62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63</v>
      </c>
      <c r="C22" s="82">
        <v>3</v>
      </c>
      <c r="D22" s="82">
        <v>32738</v>
      </c>
      <c r="E22" s="82">
        <v>2</v>
      </c>
      <c r="F22" s="82">
        <v>3524.8</v>
      </c>
      <c r="G22" s="82"/>
      <c r="H22" s="82"/>
      <c r="I22" s="82"/>
      <c r="J22" s="82"/>
      <c r="K22" s="82">
        <v>1</v>
      </c>
      <c r="L22" s="82">
        <v>29214</v>
      </c>
      <c r="M22" s="56"/>
    </row>
    <row r="23" spans="1:13" ht="46.9" customHeight="1">
      <c r="A23" s="69">
        <v>18</v>
      </c>
      <c r="B23" s="73" t="s">
        <v>64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56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66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67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59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60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70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72</v>
      </c>
      <c r="C38" s="83">
        <f t="shared" ref="C38:L38" si="3">SUM(C39,C46,C47,C48)</f>
        <v>1</v>
      </c>
      <c r="D38" s="83">
        <f t="shared" si="3"/>
        <v>704.8</v>
      </c>
      <c r="E38" s="83">
        <f t="shared" si="3"/>
        <v>1</v>
      </c>
      <c r="F38" s="83">
        <f t="shared" si="3"/>
        <v>704.8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73</v>
      </c>
      <c r="C39" s="82">
        <f t="shared" ref="C39:L39" si="4">SUM(C40,C43)</f>
        <v>1</v>
      </c>
      <c r="D39" s="82">
        <f t="shared" si="4"/>
        <v>704.8</v>
      </c>
      <c r="E39" s="82">
        <f t="shared" si="4"/>
        <v>1</v>
      </c>
      <c r="F39" s="82">
        <f t="shared" si="4"/>
        <v>704.8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53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76</v>
      </c>
      <c r="C43" s="82">
        <v>1</v>
      </c>
      <c r="D43" s="82">
        <v>704.8</v>
      </c>
      <c r="E43" s="82">
        <v>1</v>
      </c>
      <c r="F43" s="82">
        <v>704.8</v>
      </c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56</v>
      </c>
      <c r="C45" s="82">
        <v>1</v>
      </c>
      <c r="D45" s="82">
        <v>704.8</v>
      </c>
      <c r="E45" s="82">
        <v>1</v>
      </c>
      <c r="F45" s="82">
        <v>704.8</v>
      </c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78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79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80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81</v>
      </c>
      <c r="C49" s="83">
        <f t="shared" ref="C49:L49" si="5">SUM(C50:C53)</f>
        <v>38</v>
      </c>
      <c r="D49" s="83">
        <f t="shared" si="5"/>
        <v>660.82</v>
      </c>
      <c r="E49" s="83">
        <f t="shared" si="5"/>
        <v>38</v>
      </c>
      <c r="F49" s="83">
        <f t="shared" si="5"/>
        <v>666.57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82</v>
      </c>
      <c r="C50" s="82">
        <v>29</v>
      </c>
      <c r="D50" s="82">
        <v>216.8</v>
      </c>
      <c r="E50" s="82">
        <v>29</v>
      </c>
      <c r="F50" s="82">
        <v>222.37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83</v>
      </c>
      <c r="C51" s="82">
        <v>8</v>
      </c>
      <c r="D51" s="82">
        <v>422.88</v>
      </c>
      <c r="E51" s="82">
        <v>8</v>
      </c>
      <c r="F51" s="82">
        <v>423.04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84</v>
      </c>
      <c r="C53" s="82">
        <v>1</v>
      </c>
      <c r="D53" s="82">
        <v>21.14</v>
      </c>
      <c r="E53" s="82">
        <v>1</v>
      </c>
      <c r="F53" s="82">
        <v>21.16</v>
      </c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85</v>
      </c>
      <c r="C54" s="83">
        <v>548</v>
      </c>
      <c r="D54" s="83">
        <v>193115.199999998</v>
      </c>
      <c r="E54" s="83">
        <v>199</v>
      </c>
      <c r="F54" s="83">
        <v>69397.000000000102</v>
      </c>
      <c r="G54" s="83"/>
      <c r="H54" s="83"/>
      <c r="I54" s="83">
        <v>372</v>
      </c>
      <c r="J54" s="83">
        <v>130898.399999999</v>
      </c>
      <c r="K54" s="83">
        <v>176</v>
      </c>
      <c r="L54" s="83">
        <v>62022.400000000198</v>
      </c>
      <c r="M54" s="56"/>
    </row>
    <row r="55" spans="1:13" ht="15.2" customHeight="1">
      <c r="A55" s="69">
        <v>50</v>
      </c>
      <c r="B55" s="77" t="s">
        <v>86</v>
      </c>
      <c r="C55" s="83">
        <f t="shared" ref="C55:L55" si="6">SUM(C6,C27,C38,C49,C54)</f>
        <v>1569</v>
      </c>
      <c r="D55" s="83">
        <f t="shared" si="6"/>
        <v>1104239.0899999971</v>
      </c>
      <c r="E55" s="83">
        <f t="shared" si="6"/>
        <v>954</v>
      </c>
      <c r="F55" s="83">
        <f t="shared" si="6"/>
        <v>770671.37000000011</v>
      </c>
      <c r="G55" s="83">
        <f t="shared" si="6"/>
        <v>39</v>
      </c>
      <c r="H55" s="83">
        <f t="shared" si="6"/>
        <v>21334.600000000002</v>
      </c>
      <c r="I55" s="83">
        <f t="shared" si="6"/>
        <v>567</v>
      </c>
      <c r="J55" s="83">
        <f t="shared" si="6"/>
        <v>272534.549999999</v>
      </c>
      <c r="K55" s="83">
        <f t="shared" si="6"/>
        <v>421</v>
      </c>
      <c r="L55" s="83">
        <f t="shared" si="6"/>
        <v>276954.54000000015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Костопільський районний суд Рівненської області,_x000D_
 Початок періоду: 01.01.2018, Кінець періоду: 31.12.2018&amp;L3B9A6623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97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45</v>
      </c>
      <c r="B3" s="110" t="s">
        <v>98</v>
      </c>
      <c r="C3" s="122"/>
      <c r="D3" s="131"/>
      <c r="E3" s="137" t="s">
        <v>90</v>
      </c>
      <c r="F3" s="137" t="s">
        <v>96</v>
      </c>
      <c r="G3" s="56"/>
    </row>
    <row r="4" spans="1:7" ht="18.2" customHeight="1">
      <c r="A4" s="69">
        <v>1</v>
      </c>
      <c r="B4" s="111" t="s">
        <v>99</v>
      </c>
      <c r="C4" s="123"/>
      <c r="D4" s="132"/>
      <c r="E4" s="153">
        <f>SUM(E5:E24)</f>
        <v>393</v>
      </c>
      <c r="F4" s="153">
        <f>SUM(F5:F24)</f>
        <v>261615.74000000019</v>
      </c>
      <c r="G4" s="56"/>
    </row>
    <row r="5" spans="1:7" ht="20.45" customHeight="1">
      <c r="A5" s="69">
        <v>2</v>
      </c>
      <c r="B5" s="112" t="s">
        <v>100</v>
      </c>
      <c r="C5" s="124"/>
      <c r="D5" s="133"/>
      <c r="E5" s="138">
        <v>8</v>
      </c>
      <c r="F5" s="138">
        <v>5109.8</v>
      </c>
      <c r="G5" s="56"/>
    </row>
    <row r="6" spans="1:7" ht="28.7" customHeight="1">
      <c r="A6" s="69">
        <v>3</v>
      </c>
      <c r="B6" s="112" t="s">
        <v>101</v>
      </c>
      <c r="C6" s="124"/>
      <c r="D6" s="133"/>
      <c r="E6" s="138">
        <v>5</v>
      </c>
      <c r="F6" s="138">
        <v>7969.2</v>
      </c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191</v>
      </c>
      <c r="F7" s="138">
        <v>122950.54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102</v>
      </c>
      <c r="C9" s="124"/>
      <c r="D9" s="133"/>
      <c r="E9" s="138"/>
      <c r="F9" s="138"/>
      <c r="G9" s="56"/>
    </row>
    <row r="10" spans="1:7" ht="20.45" customHeight="1">
      <c r="A10" s="69">
        <v>7</v>
      </c>
      <c r="B10" s="112" t="s">
        <v>103</v>
      </c>
      <c r="C10" s="124"/>
      <c r="D10" s="133"/>
      <c r="E10" s="138">
        <v>7</v>
      </c>
      <c r="F10" s="138">
        <v>27654.2</v>
      </c>
      <c r="G10" s="56"/>
    </row>
    <row r="11" spans="1:7" ht="23.45" customHeight="1">
      <c r="A11" s="69">
        <v>8</v>
      </c>
      <c r="B11" s="112" t="s">
        <v>104</v>
      </c>
      <c r="C11" s="124"/>
      <c r="D11" s="133"/>
      <c r="E11" s="138"/>
      <c r="F11" s="138"/>
      <c r="G11" s="56"/>
    </row>
    <row r="12" spans="1:7" ht="29.45" customHeight="1">
      <c r="A12" s="69">
        <v>9</v>
      </c>
      <c r="B12" s="112" t="s">
        <v>105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106</v>
      </c>
      <c r="C13" s="124"/>
      <c r="D13" s="133"/>
      <c r="E13" s="138">
        <v>15</v>
      </c>
      <c r="F13" s="138">
        <v>8810</v>
      </c>
      <c r="G13" s="56"/>
    </row>
    <row r="14" spans="1:7" ht="25.7" customHeight="1">
      <c r="A14" s="69">
        <v>11</v>
      </c>
      <c r="B14" s="112" t="s">
        <v>107</v>
      </c>
      <c r="C14" s="124"/>
      <c r="D14" s="133"/>
      <c r="E14" s="138">
        <v>1</v>
      </c>
      <c r="F14" s="138">
        <v>352.4</v>
      </c>
      <c r="G14" s="56"/>
    </row>
    <row r="15" spans="1:7" ht="20.45" customHeight="1">
      <c r="A15" s="69">
        <v>12</v>
      </c>
      <c r="B15" s="112" t="s">
        <v>108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109</v>
      </c>
      <c r="C16" s="124"/>
      <c r="D16" s="133"/>
      <c r="E16" s="138">
        <v>161</v>
      </c>
      <c r="F16" s="138">
        <v>56736.400000000198</v>
      </c>
      <c r="G16" s="56"/>
    </row>
    <row r="17" spans="1:11" ht="20.45" customHeight="1">
      <c r="A17" s="69">
        <v>14</v>
      </c>
      <c r="B17" s="112" t="s">
        <v>110</v>
      </c>
      <c r="C17" s="124"/>
      <c r="D17" s="133"/>
      <c r="E17" s="138">
        <v>4</v>
      </c>
      <c r="F17" s="138">
        <v>2819.2</v>
      </c>
      <c r="G17" s="56"/>
    </row>
    <row r="18" spans="1:11" ht="27.2" customHeight="1">
      <c r="A18" s="69">
        <v>15</v>
      </c>
      <c r="B18" s="112" t="s">
        <v>111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112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113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>
        <v>1</v>
      </c>
      <c r="F24" s="138">
        <v>29214</v>
      </c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114</v>
      </c>
      <c r="C26" s="125"/>
      <c r="D26" s="134"/>
      <c r="E26" s="139" t="s">
        <v>123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119</v>
      </c>
      <c r="D27" s="135"/>
      <c r="E27" s="126" t="s">
        <v>124</v>
      </c>
      <c r="I27" s="149"/>
      <c r="J27" s="16"/>
      <c r="K27" s="16"/>
    </row>
    <row r="28" spans="1:11" ht="14.45" customHeight="1">
      <c r="A28" s="105"/>
      <c r="B28" s="116" t="s">
        <v>115</v>
      </c>
      <c r="C28" s="125"/>
      <c r="D28" s="136"/>
      <c r="E28" s="140" t="s">
        <v>125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119</v>
      </c>
      <c r="E29" s="126" t="s">
        <v>124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116</v>
      </c>
      <c r="C31" s="128" t="s">
        <v>120</v>
      </c>
      <c r="D31" s="128"/>
      <c r="E31" s="141"/>
      <c r="I31" s="151"/>
      <c r="J31" s="150"/>
      <c r="K31" s="107"/>
    </row>
    <row r="32" spans="1:11" ht="15">
      <c r="A32" s="106"/>
      <c r="B32" s="119" t="s">
        <v>117</v>
      </c>
      <c r="C32" s="129" t="s">
        <v>121</v>
      </c>
      <c r="D32" s="129"/>
      <c r="E32" s="142"/>
      <c r="I32" s="152"/>
      <c r="J32" s="152"/>
      <c r="K32" s="152"/>
    </row>
    <row r="33" spans="1:11" ht="15">
      <c r="A33" s="107"/>
      <c r="B33" s="120" t="s">
        <v>118</v>
      </c>
      <c r="C33" s="129" t="s">
        <v>122</v>
      </c>
      <c r="D33" s="129"/>
      <c r="F33" s="145" t="s">
        <v>126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Костопільський районний суд Рівненської області,_x000D_
 Початок періоду: 01.01.2018, Кінець періоду: 31.12.2018&amp;L3B9A6623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Дмитро Михалюк</dc:creator>
  <cp:lastModifiedBy>Михалюк</cp:lastModifiedBy>
  <dcterms:created xsi:type="dcterms:W3CDTF">2019-03-31T10:52:11Z</dcterms:created>
  <dcterms:modified xsi:type="dcterms:W3CDTF">2019-03-31T10:52:11Z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3B9A6623</vt:lpwstr>
  </property>
  <property fmtid="{D5CDD505-2E9C-101B-9397-08002B2CF9AE}" pid="9" name="Підрозділ">
    <vt:lpwstr>Костопільський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